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ulie-decembrie 2020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<sst xmlns="http://schemas.openxmlformats.org/spreadsheetml/2006/main" count="33" uniqueCount="33">
  <si>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Trim I</t>
  </si>
  <si>
    <t xml:space="preserve">          Total privati</t>
  </si>
  <si>
    <t>Ianuarie</t>
  </si>
  <si>
    <t xml:space="preserve">  SC Samaritanus SRL</t>
  </si>
  <si>
    <t>SC Top Med Trans SRL</t>
  </si>
  <si>
    <t>Casa de Asigurări de Sănătate Mureș</t>
  </si>
  <si>
    <t>Serviciul Decontare Servicii Medicale</t>
  </si>
  <si>
    <t>SC Contranscar SRL</t>
  </si>
  <si>
    <t>SC Sorel &amp; Sorela SRL</t>
  </si>
  <si>
    <t>SC Cardiomed SRL</t>
  </si>
  <si>
    <t>SC Asidor SRL</t>
  </si>
  <si>
    <t xml:space="preserve">                           </t>
  </si>
  <si>
    <t>Februarie</t>
  </si>
  <si>
    <t xml:space="preserve">Martie </t>
  </si>
  <si>
    <t xml:space="preserve">                             </t>
  </si>
  <si>
    <t>Aprilie</t>
  </si>
  <si>
    <t>Total</t>
  </si>
  <si>
    <t>Mai</t>
  </si>
  <si>
    <t>Trim II</t>
  </si>
  <si>
    <t>Sem I</t>
  </si>
  <si>
    <t>Iunie</t>
  </si>
  <si>
    <t>Iulie</t>
  </si>
  <si>
    <t>August</t>
  </si>
  <si>
    <t>Septembrie</t>
  </si>
  <si>
    <t>Trim III</t>
  </si>
  <si>
    <t>Octombrie</t>
  </si>
  <si>
    <t>Noiembrie</t>
  </si>
  <si>
    <t>Decembrie</t>
  </si>
  <si>
    <t>Trim IV</t>
  </si>
  <si>
    <t>Sem II</t>
  </si>
  <si>
    <t>Anexa 2</t>
  </si>
  <si>
    <t xml:space="preserve">                                        și transport sanitar neasistat</t>
  </si>
  <si>
    <t xml:space="preserve">               Repartizarea sumelor contractate  pentruperioada iulie-decembrie 2020 la consultații de urgență la domiciliu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</si>
</sst>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\,\ yyyy"/>
    <numFmt numFmtId="173" formatCode="[$-409]h:mm:ss\ AM/PM"/>
    <numFmt numFmtId="174" formatCode="0.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13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wrapText="1"/>
    </xf>
    <xf numFmtId="171" fontId="0" fillId="0" borderId="0" xfId="0" applyNumberFormat="1" applyAlignment="1">
      <alignment/>
    </xf>
    <xf numFmtId="171" fontId="1" fillId="0" borderId="0" xfId="0" applyNumberFormat="1" applyFont="1" applyAlignment="1">
      <alignment/>
    </xf>
    <xf numFmtId="171" fontId="0" fillId="34" borderId="0" xfId="0" applyNumberFormat="1" applyFill="1" applyAlignment="1">
      <alignment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71" fontId="4" fillId="0" borderId="10" xfId="42" applyFont="1" applyBorder="1" applyAlignment="1">
      <alignment/>
    </xf>
    <xf numFmtId="171" fontId="3" fillId="33" borderId="10" xfId="42" applyFont="1" applyFill="1" applyBorder="1" applyAlignment="1">
      <alignment/>
    </xf>
    <xf numFmtId="43" fontId="3" fillId="33" borderId="10" xfId="0" applyNumberFormat="1" applyFont="1" applyFill="1" applyBorder="1" applyAlignment="1">
      <alignment horizontal="right"/>
    </xf>
    <xf numFmtId="43" fontId="4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0" fillId="34" borderId="0" xfId="0" applyNumberForma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4" fontId="1" fillId="34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171" fontId="4" fillId="34" borderId="10" xfId="42" applyFont="1" applyFill="1" applyBorder="1" applyAlignment="1">
      <alignment/>
    </xf>
    <xf numFmtId="43" fontId="4" fillId="34" borderId="1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3"/>
  <sheetViews>
    <sheetView tabSelected="1" zoomScalePageLayoutView="0" workbookViewId="0" topLeftCell="A1">
      <selection activeCell="B39" sqref="B39"/>
    </sheetView>
  </sheetViews>
  <sheetFormatPr defaultColWidth="9.140625" defaultRowHeight="12.75"/>
  <cols>
    <col min="1" max="1" width="11.8515625" style="0" customWidth="1"/>
    <col min="2" max="2" width="18.57421875" style="0" customWidth="1"/>
    <col min="3" max="3" width="14.00390625" style="0" customWidth="1"/>
    <col min="4" max="4" width="18.8515625" style="0" customWidth="1"/>
    <col min="5" max="5" width="16.7109375" style="0" customWidth="1"/>
    <col min="6" max="7" width="15.8515625" style="0" customWidth="1"/>
    <col min="8" max="8" width="17.57421875" style="0" customWidth="1"/>
    <col min="9" max="10" width="11.28125" style="0" bestFit="1" customWidth="1"/>
    <col min="11" max="11" width="15.00390625" style="0" customWidth="1"/>
    <col min="12" max="12" width="11.28125" style="0" bestFit="1" customWidth="1"/>
  </cols>
  <sheetData>
    <row r="1" spans="1:2" ht="12.75">
      <c r="A1" s="1" t="s">
        <v>5</v>
      </c>
      <c r="B1" s="1"/>
    </row>
    <row r="2" spans="1:10" ht="12.75">
      <c r="A2" s="1" t="s">
        <v>6</v>
      </c>
      <c r="B2" s="1"/>
      <c r="G2" s="1"/>
      <c r="J2" s="1"/>
    </row>
    <row r="3" spans="7:10" ht="12.75">
      <c r="G3" s="1"/>
      <c r="H3" s="1"/>
      <c r="I3" s="1"/>
      <c r="J3" s="1"/>
    </row>
    <row r="4" spans="7:10" ht="12.75">
      <c r="G4" s="1"/>
      <c r="H4" s="1"/>
      <c r="I4" s="1"/>
      <c r="J4" s="1"/>
    </row>
    <row r="5" spans="7:10" ht="12.75">
      <c r="G5" s="1"/>
      <c r="H5" s="1"/>
      <c r="I5" s="1"/>
      <c r="J5" s="1"/>
    </row>
    <row r="6" spans="8:10" ht="12.75">
      <c r="H6" s="1"/>
      <c r="I6" s="1"/>
      <c r="J6" s="1"/>
    </row>
    <row r="7" spans="1:8" ht="15.75">
      <c r="A7" s="18"/>
      <c r="B7" s="19" t="s">
        <v>14</v>
      </c>
      <c r="C7" s="20"/>
      <c r="D7" s="20"/>
      <c r="E7" s="20"/>
      <c r="F7" s="20"/>
      <c r="G7" s="20"/>
      <c r="H7" s="21"/>
    </row>
    <row r="8" spans="2:9" ht="18">
      <c r="B8" s="19" t="s">
        <v>32</v>
      </c>
      <c r="C8" s="27"/>
      <c r="D8" s="27"/>
      <c r="E8" s="27"/>
      <c r="F8" s="27"/>
      <c r="G8" s="27"/>
      <c r="H8" s="27"/>
      <c r="I8" s="28"/>
    </row>
    <row r="9" spans="2:9" ht="15.75">
      <c r="B9" s="18"/>
      <c r="C9" s="19" t="s">
        <v>31</v>
      </c>
      <c r="D9" s="20"/>
      <c r="E9" s="20"/>
      <c r="F9" s="20"/>
      <c r="G9" s="20"/>
      <c r="H9" s="20"/>
      <c r="I9" s="21"/>
    </row>
    <row r="10" spans="2:9" ht="15.75">
      <c r="B10" s="26"/>
      <c r="C10" s="19"/>
      <c r="D10" s="19"/>
      <c r="E10" s="19"/>
      <c r="F10" s="19"/>
      <c r="G10" s="19"/>
      <c r="H10" s="20"/>
      <c r="I10" s="21"/>
    </row>
    <row r="11" spans="1:8" ht="15.75">
      <c r="A11" s="18"/>
      <c r="B11" s="19"/>
      <c r="C11" s="20"/>
      <c r="D11" s="20"/>
      <c r="E11" s="20"/>
      <c r="F11" s="20"/>
      <c r="G11" s="20"/>
      <c r="H11" s="21"/>
    </row>
    <row r="12" spans="1:8" ht="15.75">
      <c r="A12" s="18"/>
      <c r="B12" s="19"/>
      <c r="C12" s="20"/>
      <c r="D12" s="20"/>
      <c r="E12" s="20"/>
      <c r="F12" s="20"/>
      <c r="G12" s="20"/>
      <c r="H12" s="21"/>
    </row>
    <row r="13" spans="1:8" ht="12.75">
      <c r="A13" s="1"/>
      <c r="H13" s="24" t="s">
        <v>30</v>
      </c>
    </row>
    <row r="14" spans="1:8" s="6" customFormat="1" ht="30">
      <c r="A14" s="12">
        <v>2020</v>
      </c>
      <c r="B14" s="13" t="s">
        <v>3</v>
      </c>
      <c r="C14" s="13" t="s">
        <v>4</v>
      </c>
      <c r="D14" s="13" t="s">
        <v>7</v>
      </c>
      <c r="E14" s="13" t="s">
        <v>9</v>
      </c>
      <c r="F14" s="13" t="s">
        <v>10</v>
      </c>
      <c r="G14" s="13" t="s">
        <v>8</v>
      </c>
      <c r="H14" s="13" t="s">
        <v>1</v>
      </c>
    </row>
    <row r="15" spans="1:12" ht="12.75">
      <c r="A15" s="29" t="s">
        <v>2</v>
      </c>
      <c r="B15" s="14">
        <v>17802.7</v>
      </c>
      <c r="C15" s="14">
        <v>25464.9</v>
      </c>
      <c r="D15" s="14">
        <v>3183.1</v>
      </c>
      <c r="E15" s="14">
        <f>3183.1-3183.1</f>
        <v>0</v>
      </c>
      <c r="F15" s="14">
        <v>3183.1</v>
      </c>
      <c r="G15" s="14">
        <v>3183.1</v>
      </c>
      <c r="H15" s="17">
        <f>B15+C15+D15+E15+F15+G15</f>
        <v>52816.9</v>
      </c>
      <c r="J15" s="7"/>
      <c r="K15" s="7"/>
      <c r="L15" s="7"/>
    </row>
    <row r="16" spans="1:12" ht="12.75">
      <c r="A16" s="29" t="s">
        <v>12</v>
      </c>
      <c r="B16" s="14">
        <v>17802.7</v>
      </c>
      <c r="C16" s="14">
        <v>25464.9</v>
      </c>
      <c r="D16" s="14">
        <v>3183.1</v>
      </c>
      <c r="E16" s="14">
        <f>3183.1-3183.1</f>
        <v>0</v>
      </c>
      <c r="F16" s="14">
        <v>3183.1</v>
      </c>
      <c r="G16" s="14">
        <v>3183.1</v>
      </c>
      <c r="H16" s="17">
        <f>B16+C16+D16+E16+F16+G16</f>
        <v>52816.9</v>
      </c>
      <c r="J16" s="7"/>
      <c r="K16" s="7"/>
      <c r="L16" s="7"/>
    </row>
    <row r="17" spans="1:12" ht="12.75">
      <c r="A17" s="29" t="s">
        <v>13</v>
      </c>
      <c r="B17" s="14">
        <v>16470.64</v>
      </c>
      <c r="C17" s="14">
        <v>26352.92</v>
      </c>
      <c r="D17" s="14">
        <v>3294.11</v>
      </c>
      <c r="E17" s="14">
        <f>3294.11-3294.11</f>
        <v>0</v>
      </c>
      <c r="F17" s="14">
        <v>3294.11</v>
      </c>
      <c r="G17" s="14">
        <v>3294.11</v>
      </c>
      <c r="H17" s="17">
        <f>B17+C17+D17+E17+F17+G17</f>
        <v>52705.89</v>
      </c>
      <c r="J17" s="7"/>
      <c r="K17" s="7"/>
      <c r="L17" s="7"/>
    </row>
    <row r="18" spans="1:28" s="3" customFormat="1" ht="12.75">
      <c r="A18" s="11" t="s">
        <v>0</v>
      </c>
      <c r="B18" s="15">
        <f aca="true" t="shared" si="0" ref="B18:H18">B15+B16+B17</f>
        <v>52076.04</v>
      </c>
      <c r="C18" s="15">
        <f t="shared" si="0"/>
        <v>77282.72</v>
      </c>
      <c r="D18" s="15">
        <f t="shared" si="0"/>
        <v>9660.31</v>
      </c>
      <c r="E18" s="15">
        <f t="shared" si="0"/>
        <v>0</v>
      </c>
      <c r="F18" s="15">
        <f t="shared" si="0"/>
        <v>9660.31</v>
      </c>
      <c r="G18" s="15">
        <f t="shared" si="0"/>
        <v>9660.31</v>
      </c>
      <c r="H18" s="16">
        <f t="shared" si="0"/>
        <v>158339.69</v>
      </c>
      <c r="I18" s="9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s="3" customFormat="1" ht="12.75">
      <c r="A19" s="30" t="s">
        <v>15</v>
      </c>
      <c r="B19" s="31">
        <v>20518.88</v>
      </c>
      <c r="C19" s="31">
        <v>32830.15</v>
      </c>
      <c r="D19" s="31">
        <v>4103.76</v>
      </c>
      <c r="E19" s="31">
        <v>0</v>
      </c>
      <c r="F19" s="31">
        <v>4103.76</v>
      </c>
      <c r="G19" s="31">
        <v>4103.76</v>
      </c>
      <c r="H19" s="32">
        <f>B19+C19+D19+F19+G19</f>
        <v>65660.31</v>
      </c>
      <c r="I19" s="9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s="3" customFormat="1" ht="12.75">
      <c r="A20" s="30" t="s">
        <v>17</v>
      </c>
      <c r="B20" s="31">
        <v>16935.46</v>
      </c>
      <c r="C20" s="31">
        <v>27096.75</v>
      </c>
      <c r="D20" s="31">
        <v>3387.11</v>
      </c>
      <c r="E20" s="31">
        <v>1806.46</v>
      </c>
      <c r="F20" s="31">
        <v>3387.11</v>
      </c>
      <c r="G20" s="31">
        <v>3387.11</v>
      </c>
      <c r="H20" s="32">
        <f>B20+C20+D20+F20+G20+E20</f>
        <v>56000</v>
      </c>
      <c r="I20" s="9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s="3" customFormat="1" ht="12.75">
      <c r="A21" s="30" t="s">
        <v>20</v>
      </c>
      <c r="B21" s="31">
        <v>291</v>
      </c>
      <c r="C21" s="31">
        <v>466</v>
      </c>
      <c r="D21" s="31">
        <v>58.25</v>
      </c>
      <c r="E21" s="31">
        <v>58.25</v>
      </c>
      <c r="F21" s="31">
        <v>58.25</v>
      </c>
      <c r="G21" s="31">
        <v>58.25</v>
      </c>
      <c r="H21" s="32">
        <f>B21+C21+D21+E21+F21+G21</f>
        <v>990</v>
      </c>
      <c r="I21" s="9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s="3" customFormat="1" ht="12.75">
      <c r="A22" s="11" t="s">
        <v>18</v>
      </c>
      <c r="B22" s="15">
        <f aca="true" t="shared" si="1" ref="B22:H22">B19+B20+B21</f>
        <v>37745.34</v>
      </c>
      <c r="C22" s="15">
        <f t="shared" si="1"/>
        <v>60392.9</v>
      </c>
      <c r="D22" s="15">
        <f t="shared" si="1"/>
        <v>7549.120000000001</v>
      </c>
      <c r="E22" s="15">
        <f t="shared" si="1"/>
        <v>1864.71</v>
      </c>
      <c r="F22" s="15">
        <f t="shared" si="1"/>
        <v>7549.120000000001</v>
      </c>
      <c r="G22" s="15">
        <f t="shared" si="1"/>
        <v>7549.120000000001</v>
      </c>
      <c r="H22" s="16">
        <f t="shared" si="1"/>
        <v>122650.31</v>
      </c>
      <c r="I22" s="9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s="3" customFormat="1" ht="12.75">
      <c r="A23" s="11" t="s">
        <v>19</v>
      </c>
      <c r="B23" s="15">
        <f aca="true" t="shared" si="2" ref="B23:H23">B18+B22</f>
        <v>89821.38</v>
      </c>
      <c r="C23" s="15">
        <f t="shared" si="2"/>
        <v>137675.62</v>
      </c>
      <c r="D23" s="15">
        <f t="shared" si="2"/>
        <v>17209.43</v>
      </c>
      <c r="E23" s="15">
        <f t="shared" si="2"/>
        <v>1864.71</v>
      </c>
      <c r="F23" s="15">
        <f t="shared" si="2"/>
        <v>17209.43</v>
      </c>
      <c r="G23" s="15">
        <f t="shared" si="2"/>
        <v>17209.43</v>
      </c>
      <c r="H23" s="16">
        <f t="shared" si="2"/>
        <v>280990</v>
      </c>
      <c r="I23" s="9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s="3" customFormat="1" ht="12.75">
      <c r="A24" s="30" t="s">
        <v>21</v>
      </c>
      <c r="B24" s="31">
        <v>16470.61</v>
      </c>
      <c r="C24" s="31">
        <v>26352.95</v>
      </c>
      <c r="D24" s="31">
        <v>3294.11</v>
      </c>
      <c r="E24" s="31">
        <v>3294.11</v>
      </c>
      <c r="F24" s="31">
        <v>3294.11</v>
      </c>
      <c r="G24" s="31">
        <v>3294.11</v>
      </c>
      <c r="H24" s="32">
        <f>B24+C24+D24+E24+F24+G24</f>
        <v>56000</v>
      </c>
      <c r="I24" s="9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s="3" customFormat="1" ht="12.75">
      <c r="A25" s="30" t="s">
        <v>22</v>
      </c>
      <c r="B25" s="31">
        <v>16470.61</v>
      </c>
      <c r="C25" s="31">
        <v>26352.95</v>
      </c>
      <c r="D25" s="31">
        <v>3294.11</v>
      </c>
      <c r="E25" s="31">
        <v>3294.11</v>
      </c>
      <c r="F25" s="31">
        <v>3294.11</v>
      </c>
      <c r="G25" s="31">
        <v>3294.11</v>
      </c>
      <c r="H25" s="32">
        <f>B25+C25+D25+E25+F25+G25</f>
        <v>56000</v>
      </c>
      <c r="I25" s="9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s="3" customFormat="1" ht="12.75">
      <c r="A26" s="30" t="s">
        <v>23</v>
      </c>
      <c r="B26" s="31">
        <v>16470.61</v>
      </c>
      <c r="C26" s="31">
        <v>26352.95</v>
      </c>
      <c r="D26" s="31">
        <v>3294.11</v>
      </c>
      <c r="E26" s="31">
        <v>3294.11</v>
      </c>
      <c r="F26" s="31">
        <v>3294.11</v>
      </c>
      <c r="G26" s="31">
        <v>3294.11</v>
      </c>
      <c r="H26" s="32">
        <f>B26+C26+D26+E26+F26+G26</f>
        <v>56000</v>
      </c>
      <c r="I26" s="9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s="3" customFormat="1" ht="12.75">
      <c r="A27" s="11" t="s">
        <v>24</v>
      </c>
      <c r="B27" s="15">
        <f aca="true" t="shared" si="3" ref="B27:H27">B24+B25+B26</f>
        <v>49411.83</v>
      </c>
      <c r="C27" s="15">
        <f t="shared" si="3"/>
        <v>79058.85</v>
      </c>
      <c r="D27" s="15">
        <f t="shared" si="3"/>
        <v>9882.33</v>
      </c>
      <c r="E27" s="15">
        <f t="shared" si="3"/>
        <v>9882.33</v>
      </c>
      <c r="F27" s="15">
        <f t="shared" si="3"/>
        <v>9882.33</v>
      </c>
      <c r="G27" s="15">
        <f t="shared" si="3"/>
        <v>9882.33</v>
      </c>
      <c r="H27" s="16">
        <f t="shared" si="3"/>
        <v>168000</v>
      </c>
      <c r="I27" s="9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s="3" customFormat="1" ht="12.75">
      <c r="A28" s="30" t="s">
        <v>25</v>
      </c>
      <c r="B28" s="31">
        <v>16470.61</v>
      </c>
      <c r="C28" s="31">
        <v>26352.95</v>
      </c>
      <c r="D28" s="31">
        <v>3294.11</v>
      </c>
      <c r="E28" s="31">
        <v>3294.11</v>
      </c>
      <c r="F28" s="31">
        <v>3294.11</v>
      </c>
      <c r="G28" s="31">
        <v>3294.11</v>
      </c>
      <c r="H28" s="32">
        <f>B28+C28+D28+E28+F28+G28</f>
        <v>56000</v>
      </c>
      <c r="I28" s="9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s="3" customFormat="1" ht="12.75">
      <c r="A29" s="30" t="s">
        <v>26</v>
      </c>
      <c r="B29" s="31">
        <v>16470.61</v>
      </c>
      <c r="C29" s="31">
        <v>26352.95</v>
      </c>
      <c r="D29" s="31">
        <v>3294.11</v>
      </c>
      <c r="E29" s="31">
        <v>3294.11</v>
      </c>
      <c r="F29" s="31">
        <v>3294.11</v>
      </c>
      <c r="G29" s="31">
        <v>3294.11</v>
      </c>
      <c r="H29" s="32">
        <f>B29+C29+D29+E29+F29+G29</f>
        <v>56000</v>
      </c>
      <c r="I29" s="9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s="3" customFormat="1" ht="12.75">
      <c r="A30" s="30" t="s">
        <v>27</v>
      </c>
      <c r="B30" s="31">
        <v>8826.49</v>
      </c>
      <c r="C30" s="31">
        <v>14122.31</v>
      </c>
      <c r="D30" s="31">
        <v>1765.3</v>
      </c>
      <c r="E30" s="31">
        <v>1765.3</v>
      </c>
      <c r="F30" s="31">
        <v>1765.3</v>
      </c>
      <c r="G30" s="31">
        <v>1765.3</v>
      </c>
      <c r="H30" s="32">
        <f>B30+C30+D30+E30+F30+G30</f>
        <v>30009.999999999996</v>
      </c>
      <c r="I30" s="9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s="3" customFormat="1" ht="12.75">
      <c r="A31" s="11" t="s">
        <v>28</v>
      </c>
      <c r="B31" s="15">
        <f aca="true" t="shared" si="4" ref="B31:H31">B28+B29+B30</f>
        <v>41767.71</v>
      </c>
      <c r="C31" s="15">
        <f t="shared" si="4"/>
        <v>66828.21</v>
      </c>
      <c r="D31" s="15">
        <f t="shared" si="4"/>
        <v>8353.52</v>
      </c>
      <c r="E31" s="15">
        <f t="shared" si="4"/>
        <v>8353.52</v>
      </c>
      <c r="F31" s="15">
        <f t="shared" si="4"/>
        <v>8353.52</v>
      </c>
      <c r="G31" s="15">
        <f t="shared" si="4"/>
        <v>8353.52</v>
      </c>
      <c r="H31" s="16">
        <f t="shared" si="4"/>
        <v>142010</v>
      </c>
      <c r="I31" s="9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s="3" customFormat="1" ht="12.75">
      <c r="A32" s="11" t="s">
        <v>29</v>
      </c>
      <c r="B32" s="15">
        <f aca="true" t="shared" si="5" ref="B32:H32">B27+B31</f>
        <v>91179.54000000001</v>
      </c>
      <c r="C32" s="15">
        <f t="shared" si="5"/>
        <v>145887.06</v>
      </c>
      <c r="D32" s="15">
        <f t="shared" si="5"/>
        <v>18235.85</v>
      </c>
      <c r="E32" s="15">
        <f t="shared" si="5"/>
        <v>18235.85</v>
      </c>
      <c r="F32" s="15">
        <f t="shared" si="5"/>
        <v>18235.85</v>
      </c>
      <c r="G32" s="15">
        <f t="shared" si="5"/>
        <v>18235.85</v>
      </c>
      <c r="H32" s="16">
        <f t="shared" si="5"/>
        <v>310010</v>
      </c>
      <c r="I32" s="9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s="3" customFormat="1" ht="12.75">
      <c r="A33" s="11" t="s">
        <v>16</v>
      </c>
      <c r="B33" s="15">
        <f aca="true" t="shared" si="6" ref="B33:H33">B23+B32</f>
        <v>181000.92</v>
      </c>
      <c r="C33" s="15">
        <f t="shared" si="6"/>
        <v>283562.68</v>
      </c>
      <c r="D33" s="15">
        <f t="shared" si="6"/>
        <v>35445.28</v>
      </c>
      <c r="E33" s="15">
        <f t="shared" si="6"/>
        <v>20100.559999999998</v>
      </c>
      <c r="F33" s="15">
        <f t="shared" si="6"/>
        <v>35445.28</v>
      </c>
      <c r="G33" s="15">
        <f t="shared" si="6"/>
        <v>35445.28</v>
      </c>
      <c r="H33" s="16">
        <f t="shared" si="6"/>
        <v>591000</v>
      </c>
      <c r="I33" s="9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15" ht="12.75">
      <c r="A34" s="22"/>
      <c r="B34" s="2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22" s="4" customFormat="1" ht="12.75">
      <c r="A35" s="1"/>
      <c r="B35" s="1"/>
      <c r="C35" s="1"/>
      <c r="D35" s="1"/>
      <c r="E35" s="1"/>
      <c r="F35" s="1"/>
      <c r="G35" s="1"/>
      <c r="H35" s="1"/>
      <c r="I35" s="9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s="4" customFormat="1" ht="12.75">
      <c r="A36" s="1"/>
      <c r="B36" s="1"/>
      <c r="C36" s="1"/>
      <c r="D36" s="1"/>
      <c r="E36" s="1"/>
      <c r="F36" s="1"/>
      <c r="G36" s="1"/>
      <c r="H36" s="1"/>
      <c r="I36" s="9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s="4" customFormat="1" ht="12.75">
      <c r="A37" s="1"/>
      <c r="B37" s="1"/>
      <c r="C37" s="1"/>
      <c r="D37"/>
      <c r="E37"/>
      <c r="F37"/>
      <c r="G37"/>
      <c r="H37" s="1"/>
      <c r="I37" s="9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s="4" customFormat="1" ht="12.75">
      <c r="A38" s="1"/>
      <c r="B38" s="1"/>
      <c r="C38" s="1"/>
      <c r="D38"/>
      <c r="E38"/>
      <c r="F38"/>
      <c r="G38"/>
      <c r="H38" s="1"/>
      <c r="I38" s="9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s="4" customFormat="1" ht="12.75">
      <c r="A39" s="1"/>
      <c r="B39" s="1"/>
      <c r="C39" s="1"/>
      <c r="D39"/>
      <c r="E39"/>
      <c r="F39"/>
      <c r="G39"/>
      <c r="H39" s="1"/>
      <c r="I39" s="9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s="4" customFormat="1" ht="12.75">
      <c r="A40" s="1"/>
      <c r="B40" s="1"/>
      <c r="C40" s="8"/>
      <c r="D40" s="7"/>
      <c r="E40" s="7"/>
      <c r="F40" s="7"/>
      <c r="G40" s="7"/>
      <c r="H40" s="1"/>
      <c r="I40" s="9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18" s="4" customFormat="1" ht="12.75">
      <c r="A41" s="23"/>
      <c r="B41"/>
      <c r="C41" s="1"/>
      <c r="D41" s="1"/>
      <c r="E41" s="1"/>
      <c r="F41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5" ht="12.75">
      <c r="A42" s="23"/>
      <c r="B42" s="7"/>
      <c r="C42" s="1"/>
      <c r="D42" s="1"/>
      <c r="E42" s="1"/>
    </row>
    <row r="43" spans="1:8" ht="12.75">
      <c r="A43" s="23"/>
      <c r="F43" s="10"/>
      <c r="G43" s="10"/>
      <c r="H43" s="1"/>
    </row>
    <row r="44" spans="1:8" ht="12.75">
      <c r="A44" s="23"/>
      <c r="F44" s="10"/>
      <c r="G44" s="10"/>
      <c r="H44" s="1"/>
    </row>
    <row r="45" spans="7:8" ht="12.75">
      <c r="G45" s="2"/>
      <c r="H45" s="1"/>
    </row>
    <row r="46" ht="12.75">
      <c r="H46" s="2" t="s">
        <v>11</v>
      </c>
    </row>
    <row r="47" spans="9:10" ht="12.75">
      <c r="I47" s="1"/>
      <c r="J47" s="1"/>
    </row>
    <row r="48" spans="8:10" ht="12.75">
      <c r="H48" s="2"/>
      <c r="I48" s="1"/>
      <c r="J48" s="1"/>
    </row>
    <row r="49" ht="12.75">
      <c r="H49" s="2"/>
    </row>
    <row r="51" ht="12.75">
      <c r="J51" s="2"/>
    </row>
    <row r="52" ht="12.75">
      <c r="J52" s="2"/>
    </row>
    <row r="53" ht="12.75">
      <c r="I53" s="2"/>
    </row>
  </sheetData>
  <sheetProtection/>
  <printOptions/>
  <pageMargins left="0.7086614173228347" right="0.17" top="0.25" bottom="0.24" header="0.31496062992125984" footer="0.31496062992125984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2020-06-18T13:21:58Z</cp:lastPrinted>
  <dcterms:created xsi:type="dcterms:W3CDTF">1996-10-14T23:33:28Z</dcterms:created>
  <dcterms:modified xsi:type="dcterms:W3CDTF">2020-07-06T06:10:49Z</dcterms:modified>
  <cp:category/>
  <cp:version/>
  <cp:contentType/>
  <cp:contentStatus/>
</cp:coreProperties>
</file>